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Richard</author>
  </authors>
  <commentList>
    <comment ref="H12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Dies sind 31 verschiedene sinnvolle Möglichkeiten, wie die Motoren angesteuert werden könnten. Es sind aber nicht die verschiedenen Geschwindigkeitsstufen mit berücksichtigt worden.</t>
        </r>
      </text>
    </comment>
    <comment ref="R13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Winkelberechnung ist etwas komplizierter in Excel somit hier nicht ausreichend von Fehler befreit. Hilfe Stellung gibt ein Schaubild zu den verschiedenen Formel. Einfachste Vektoralgebra</t>
        </r>
      </text>
    </comment>
  </commentList>
</comments>
</file>

<file path=xl/sharedStrings.xml><?xml version="1.0" encoding="utf-8"?>
<sst xmlns="http://schemas.openxmlformats.org/spreadsheetml/2006/main" count="66" uniqueCount="34">
  <si>
    <t>Cosinus</t>
  </si>
  <si>
    <t>Sinus</t>
  </si>
  <si>
    <t>Stufe</t>
  </si>
  <si>
    <t>Motor 0</t>
  </si>
  <si>
    <t>Motor 1</t>
  </si>
  <si>
    <t>Motor 2</t>
  </si>
  <si>
    <t>rechts</t>
  </si>
  <si>
    <t>links</t>
  </si>
  <si>
    <t>x</t>
  </si>
  <si>
    <t>y</t>
  </si>
  <si>
    <t>Winkel</t>
  </si>
  <si>
    <t>Fall</t>
  </si>
  <si>
    <t>M0</t>
  </si>
  <si>
    <t>M1</t>
  </si>
  <si>
    <t>M2</t>
  </si>
  <si>
    <t>R</t>
  </si>
  <si>
    <t>L</t>
  </si>
  <si>
    <t>+</t>
  </si>
  <si>
    <t>++</t>
  </si>
  <si>
    <t>+++</t>
  </si>
  <si>
    <t>----</t>
  </si>
  <si>
    <t xml:space="preserve">Stufe : </t>
  </si>
  <si>
    <t>$Q$6*SUMME((I4*$C$9)+(J4*$E$9)+(K4*$C$22)+(L4*$E$22)+(M4*$C$35)+(N4*$E$35))</t>
  </si>
  <si>
    <t>SIN(B2 * PI()/180)</t>
  </si>
  <si>
    <t>COS(B2 * PI()/180)</t>
  </si>
  <si>
    <t>Gleichung :</t>
  </si>
  <si>
    <t>$B$4*A4*-1</t>
  </si>
  <si>
    <t>Einheits Vektor zur Winkelberechnung</t>
  </si>
  <si>
    <t>ARCCOS((P9*$R$2)+(Q9*$S$2))/(WURZEL(ABS((P9)^2+(Q9)^2))*1)*180/PI()</t>
  </si>
  <si>
    <t xml:space="preserve">Gleichung : </t>
  </si>
  <si>
    <t>Vektor_result:</t>
  </si>
  <si>
    <t>Autor : Richard Pangratz</t>
  </si>
  <si>
    <t>Berechnung des Resultierenden Vektors über das Zusammenspiel der drei Motoren mit der Richtungsangabe über den Winkel zum Einheitsvektor</t>
  </si>
  <si>
    <t>Berechnung der Vektoren für die einzelnen Motoren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</si>
</sst>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18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10</xdr:row>
      <xdr:rowOff>66675</xdr:rowOff>
    </xdr:from>
    <xdr:to>
      <xdr:col>15</xdr:col>
      <xdr:colOff>447675</xdr:colOff>
      <xdr:row>13</xdr:row>
      <xdr:rowOff>76200</xdr:rowOff>
    </xdr:to>
    <xdr:sp>
      <xdr:nvSpPr>
        <xdr:cNvPr id="1" name="Line 4"/>
        <xdr:cNvSpPr>
          <a:spLocks/>
        </xdr:cNvSpPr>
      </xdr:nvSpPr>
      <xdr:spPr>
        <a:xfrm>
          <a:off x="8191500" y="17145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8</xdr:row>
      <xdr:rowOff>104775</xdr:rowOff>
    </xdr:from>
    <xdr:to>
      <xdr:col>2</xdr:col>
      <xdr:colOff>28575</xdr:colOff>
      <xdr:row>9</xdr:row>
      <xdr:rowOff>66675</xdr:rowOff>
    </xdr:to>
    <xdr:sp>
      <xdr:nvSpPr>
        <xdr:cNvPr id="2" name="Line 5"/>
        <xdr:cNvSpPr>
          <a:spLocks/>
        </xdr:cNvSpPr>
      </xdr:nvSpPr>
      <xdr:spPr>
        <a:xfrm flipH="1">
          <a:off x="1600200" y="14287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7</xdr:row>
      <xdr:rowOff>104775</xdr:rowOff>
    </xdr:from>
    <xdr:to>
      <xdr:col>2</xdr:col>
      <xdr:colOff>9525</xdr:colOff>
      <xdr:row>8</xdr:row>
      <xdr:rowOff>28575</xdr:rowOff>
    </xdr:to>
    <xdr:sp>
      <xdr:nvSpPr>
        <xdr:cNvPr id="3" name="Line 6"/>
        <xdr:cNvSpPr>
          <a:spLocks/>
        </xdr:cNvSpPr>
      </xdr:nvSpPr>
      <xdr:spPr>
        <a:xfrm flipH="1">
          <a:off x="1647825" y="12668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9</xdr:row>
      <xdr:rowOff>114300</xdr:rowOff>
    </xdr:from>
    <xdr:to>
      <xdr:col>4</xdr:col>
      <xdr:colOff>438150</xdr:colOff>
      <xdr:row>14</xdr:row>
      <xdr:rowOff>85725</xdr:rowOff>
    </xdr:to>
    <xdr:sp>
      <xdr:nvSpPr>
        <xdr:cNvPr id="4" name="Line 7"/>
        <xdr:cNvSpPr>
          <a:spLocks/>
        </xdr:cNvSpPr>
      </xdr:nvSpPr>
      <xdr:spPr>
        <a:xfrm>
          <a:off x="3171825" y="1600200"/>
          <a:ext cx="523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723900</xdr:colOff>
      <xdr:row>10</xdr:row>
      <xdr:rowOff>114300</xdr:rowOff>
    </xdr:from>
    <xdr:to>
      <xdr:col>17</xdr:col>
      <xdr:colOff>133350</xdr:colOff>
      <xdr:row>14</xdr:row>
      <xdr:rowOff>66675</xdr:rowOff>
    </xdr:to>
    <xdr:sp>
      <xdr:nvSpPr>
        <xdr:cNvPr id="5" name="Line 11"/>
        <xdr:cNvSpPr>
          <a:spLocks/>
        </xdr:cNvSpPr>
      </xdr:nvSpPr>
      <xdr:spPr>
        <a:xfrm>
          <a:off x="9277350" y="1762125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5" sqref="A5"/>
    </sheetView>
  </sheetViews>
  <sheetFormatPr defaultColWidth="11.421875" defaultRowHeight="12.75"/>
  <cols>
    <col min="2" max="2" width="14.57421875" style="26" customWidth="1"/>
    <col min="9" max="14" width="3.7109375" style="0" customWidth="1"/>
    <col min="16" max="16" width="12.421875" style="0" bestFit="1" customWidth="1"/>
    <col min="18" max="18" width="11.00390625" style="0" customWidth="1"/>
  </cols>
  <sheetData>
    <row r="1" ht="12.75">
      <c r="A1" t="s">
        <v>31</v>
      </c>
    </row>
    <row r="2" ht="13.5" thickBot="1"/>
    <row r="3" spans="1:19" ht="13.5" thickBot="1">
      <c r="A3" s="36" t="s">
        <v>33</v>
      </c>
      <c r="B3" s="35"/>
      <c r="C3" s="35"/>
      <c r="D3" s="35"/>
      <c r="E3" s="35"/>
      <c r="F3" s="37"/>
      <c r="G3" s="41"/>
      <c r="H3" s="36" t="s">
        <v>32</v>
      </c>
      <c r="I3" s="35"/>
      <c r="J3" s="35"/>
      <c r="K3" s="35"/>
      <c r="L3" s="35"/>
      <c r="M3" s="35"/>
      <c r="N3" s="35"/>
      <c r="O3" s="35"/>
      <c r="P3" s="35"/>
      <c r="Q3" s="35"/>
      <c r="R3" s="37"/>
      <c r="S3" s="9"/>
    </row>
    <row r="4" spans="1:18" ht="13.5" thickBot="1">
      <c r="A4" s="38"/>
      <c r="B4" s="39"/>
      <c r="C4" s="39"/>
      <c r="D4" s="39"/>
      <c r="E4" s="39"/>
      <c r="F4" s="40"/>
      <c r="H4" s="38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ht="12.75"/>
    <row r="6" ht="12.75"/>
    <row r="7" spans="18:19" ht="12.75">
      <c r="R7" t="s">
        <v>8</v>
      </c>
      <c r="S7" t="s">
        <v>9</v>
      </c>
    </row>
    <row r="8" spans="1:19" ht="12.75">
      <c r="A8" t="s">
        <v>10</v>
      </c>
      <c r="B8" s="26">
        <v>60</v>
      </c>
      <c r="C8" t="s">
        <v>25</v>
      </c>
      <c r="D8" t="s">
        <v>23</v>
      </c>
      <c r="O8" t="s">
        <v>27</v>
      </c>
      <c r="R8">
        <v>1</v>
      </c>
      <c r="S8">
        <v>0</v>
      </c>
    </row>
    <row r="9" spans="1:4" ht="12.75">
      <c r="A9" t="s">
        <v>1</v>
      </c>
      <c r="B9" s="26">
        <f>SIN(B8*PI()/180)</f>
        <v>0.8660254037844386</v>
      </c>
      <c r="C9" t="s">
        <v>25</v>
      </c>
      <c r="D9" t="s">
        <v>24</v>
      </c>
    </row>
    <row r="10" spans="1:16" ht="12.75">
      <c r="A10" t="s">
        <v>0</v>
      </c>
      <c r="B10" s="26">
        <f>COS(B8*PI()/180)</f>
        <v>0.5000000000000001</v>
      </c>
      <c r="C10" t="s">
        <v>25</v>
      </c>
      <c r="D10" t="s">
        <v>26</v>
      </c>
      <c r="O10" s="29" t="s">
        <v>25</v>
      </c>
      <c r="P10" t="s">
        <v>22</v>
      </c>
    </row>
    <row r="11" spans="16:17" ht="12.75">
      <c r="P11" t="s">
        <v>29</v>
      </c>
      <c r="Q11" t="s">
        <v>28</v>
      </c>
    </row>
    <row r="12" spans="9:17" ht="12.75">
      <c r="I12" s="32" t="s">
        <v>12</v>
      </c>
      <c r="J12" s="32"/>
      <c r="K12" s="33" t="s">
        <v>13</v>
      </c>
      <c r="L12" s="34"/>
      <c r="M12" s="33" t="s">
        <v>14</v>
      </c>
      <c r="N12" s="33"/>
      <c r="P12" t="s">
        <v>21</v>
      </c>
      <c r="Q12" s="27">
        <v>1</v>
      </c>
    </row>
    <row r="13" spans="3:18" ht="12.75">
      <c r="C13" s="32" t="s">
        <v>6</v>
      </c>
      <c r="D13" s="32"/>
      <c r="E13" s="32" t="s">
        <v>7</v>
      </c>
      <c r="F13" s="32"/>
      <c r="H13" t="s">
        <v>11</v>
      </c>
      <c r="I13" s="20" t="s">
        <v>15</v>
      </c>
      <c r="J13" s="20" t="s">
        <v>16</v>
      </c>
      <c r="K13" s="20" t="s">
        <v>15</v>
      </c>
      <c r="L13" s="22" t="s">
        <v>16</v>
      </c>
      <c r="M13" s="20" t="s">
        <v>15</v>
      </c>
      <c r="N13" s="20" t="s">
        <v>16</v>
      </c>
      <c r="O13" s="30" t="s">
        <v>30</v>
      </c>
      <c r="P13" s="20" t="s">
        <v>8</v>
      </c>
      <c r="Q13" s="20" t="s">
        <v>9</v>
      </c>
      <c r="R13" s="21" t="s">
        <v>10</v>
      </c>
    </row>
    <row r="14" spans="1:18" ht="12.75">
      <c r="A14" t="s">
        <v>3</v>
      </c>
      <c r="B14" s="26" t="s">
        <v>2</v>
      </c>
      <c r="C14" s="20" t="s">
        <v>8</v>
      </c>
      <c r="D14" s="20" t="s">
        <v>9</v>
      </c>
      <c r="E14" s="20" t="s">
        <v>8</v>
      </c>
      <c r="F14" s="20" t="s">
        <v>9</v>
      </c>
      <c r="H14" s="26">
        <v>0</v>
      </c>
      <c r="I14" s="8">
        <v>0</v>
      </c>
      <c r="J14" s="10">
        <v>0</v>
      </c>
      <c r="K14">
        <v>0</v>
      </c>
      <c r="L14">
        <v>0</v>
      </c>
      <c r="M14" s="8">
        <v>0</v>
      </c>
      <c r="N14" s="10">
        <v>0</v>
      </c>
      <c r="O14" s="23"/>
      <c r="P14" s="27">
        <f>$Q$12*SUM((I14*$C$15)+(J14*$E$15)+(K14*$C$28)+(L14*$E$28)+(M14*$C$41)+(N14*$E$41))</f>
        <v>0</v>
      </c>
      <c r="Q14" s="27">
        <f>$Q$12*SUM((I14*$D$15)+(J14*$F$15)+(K14*$D$28)+(L14*$F$28)+(M14*$D$41)+(N14*$F$41))</f>
        <v>0</v>
      </c>
      <c r="R14" t="e">
        <f>ACOS((P14*$R$8)+(Q14*$S$8))/(SQRT(ABS((P14)^2+(Q14)^2))*1)*180/PI()</f>
        <v>#DIV/0!</v>
      </c>
    </row>
    <row r="15" spans="2:18" ht="12.75">
      <c r="B15" s="26">
        <v>1</v>
      </c>
      <c r="C15">
        <f>$B$10*B15</f>
        <v>0.5000000000000001</v>
      </c>
      <c r="D15" s="27">
        <f>$B$9*B15</f>
        <v>0.8660254037844386</v>
      </c>
      <c r="E15">
        <f>$B$10*B15*-1</f>
        <v>-0.5000000000000001</v>
      </c>
      <c r="F15" s="27">
        <f>$B$9*B15*-1</f>
        <v>-0.8660254037844386</v>
      </c>
      <c r="H15" s="26">
        <v>1</v>
      </c>
      <c r="I15" s="2">
        <v>0</v>
      </c>
      <c r="J15" s="4">
        <v>0</v>
      </c>
      <c r="K15" s="3">
        <v>0</v>
      </c>
      <c r="L15" s="3">
        <v>0</v>
      </c>
      <c r="M15" s="2">
        <v>0</v>
      </c>
      <c r="N15" s="4">
        <v>1</v>
      </c>
      <c r="O15" s="25" t="s">
        <v>19</v>
      </c>
      <c r="P15" s="27">
        <f>$Q$12*SUM((I15*$C$15)+(J15*$E$15)+(K15*$C$28)+(L15*$E$28)+(M15*$C$41)+(N15*$E$41))</f>
        <v>0.5000000000000001</v>
      </c>
      <c r="Q15" s="27">
        <f>$Q$12*SUM((I15*$D$15)+(J15*$F$15)+(K15*$D$28)+(L15*$F$28)+(M15*$D$41)+(N15*$F$41))</f>
        <v>-0.8660254037844386</v>
      </c>
      <c r="R15">
        <f>ACOS((P15*$R$8)+(Q15*$S$8))/(SQRT(ABS((P15)^2+(Q15)^2))*1)*180/PI()</f>
        <v>59.999999999999986</v>
      </c>
    </row>
    <row r="16" spans="2:18" ht="12.75">
      <c r="B16" s="26">
        <v>2</v>
      </c>
      <c r="C16">
        <f>$B$10*B16</f>
        <v>1.0000000000000002</v>
      </c>
      <c r="D16" s="27">
        <f>$B$9*B16</f>
        <v>1.7320508075688772</v>
      </c>
      <c r="E16">
        <f>$B$10*B16*-1</f>
        <v>-1.0000000000000002</v>
      </c>
      <c r="F16" s="27">
        <f>$B$9*B16*-1</f>
        <v>-1.7320508075688772</v>
      </c>
      <c r="H16" s="26">
        <f>H15+1</f>
        <v>2</v>
      </c>
      <c r="I16" s="5">
        <v>0</v>
      </c>
      <c r="J16" s="7">
        <v>0</v>
      </c>
      <c r="K16" s="6">
        <v>0</v>
      </c>
      <c r="L16" s="6">
        <v>0</v>
      </c>
      <c r="M16" s="5">
        <v>1</v>
      </c>
      <c r="N16" s="7">
        <v>0</v>
      </c>
      <c r="O16" s="25" t="s">
        <v>18</v>
      </c>
      <c r="P16" s="27">
        <f aca="true" t="shared" si="0" ref="P16:P44">$Q$12*SUM((I16*$C$15)+(J16*$E$15)+(K16*$C$28)+(L16*$E$28)+(M16*$C$41)+(N16*$E$41))</f>
        <v>-0.5000000000000001</v>
      </c>
      <c r="Q16" s="27">
        <f aca="true" t="shared" si="1" ref="Q16:Q44">$Q$12*SUM((I16*$D$15)+(J16*$F$15)+(K16*$D$28)+(L16*$F$28)+(M16*$D$41)+(N16*$F$41))</f>
        <v>0.8660254037844386</v>
      </c>
      <c r="R16">
        <f aca="true" t="shared" si="2" ref="R16:R44">ACOS((P16*$R$8)+(Q16*$S$8))/(SQRT(ABS((P16)^2+(Q16)^2))*1)*180/PI()</f>
        <v>120.00000000000001</v>
      </c>
    </row>
    <row r="17" spans="2:18" ht="12.75">
      <c r="B17" s="26">
        <v>3</v>
      </c>
      <c r="C17">
        <f aca="true" t="shared" si="3" ref="C17:C24">$B$10*B17</f>
        <v>1.5000000000000004</v>
      </c>
      <c r="D17" s="27">
        <f aca="true" t="shared" si="4" ref="D17:D24">$B$9*B17</f>
        <v>2.598076211353316</v>
      </c>
      <c r="E17">
        <f aca="true" t="shared" si="5" ref="E17:E24">$B$10*B17*-1</f>
        <v>-1.5000000000000004</v>
      </c>
      <c r="F17" s="27">
        <f aca="true" t="shared" si="6" ref="F17:F24">$B$9*B17*-1</f>
        <v>-2.598076211353316</v>
      </c>
      <c r="H17" s="26">
        <f>H16+1</f>
        <v>3</v>
      </c>
      <c r="I17" s="2">
        <v>0</v>
      </c>
      <c r="J17" s="4">
        <v>0</v>
      </c>
      <c r="K17" s="3">
        <v>0</v>
      </c>
      <c r="L17" s="3">
        <v>1</v>
      </c>
      <c r="M17" s="2">
        <v>0</v>
      </c>
      <c r="N17" s="4">
        <v>0</v>
      </c>
      <c r="O17" s="23"/>
      <c r="P17" s="27">
        <f t="shared" si="0"/>
        <v>-1</v>
      </c>
      <c r="Q17" s="27">
        <f t="shared" si="1"/>
        <v>0</v>
      </c>
      <c r="R17">
        <f t="shared" si="2"/>
        <v>180</v>
      </c>
    </row>
    <row r="18" spans="2:18" ht="12.75">
      <c r="B18" s="26">
        <v>4</v>
      </c>
      <c r="C18">
        <f t="shared" si="3"/>
        <v>2.0000000000000004</v>
      </c>
      <c r="D18" s="27">
        <f t="shared" si="4"/>
        <v>3.4641016151377544</v>
      </c>
      <c r="E18">
        <f t="shared" si="5"/>
        <v>-2.0000000000000004</v>
      </c>
      <c r="F18" s="27">
        <f t="shared" si="6"/>
        <v>-3.4641016151377544</v>
      </c>
      <c r="H18" s="26">
        <v>4</v>
      </c>
      <c r="I18" s="5">
        <v>0</v>
      </c>
      <c r="J18" s="7">
        <v>0</v>
      </c>
      <c r="K18" s="6">
        <v>1</v>
      </c>
      <c r="L18" s="6">
        <v>0</v>
      </c>
      <c r="M18" s="5">
        <v>0</v>
      </c>
      <c r="N18" s="7">
        <v>0</v>
      </c>
      <c r="O18" s="23"/>
      <c r="P18" s="27">
        <f t="shared" si="0"/>
        <v>1</v>
      </c>
      <c r="Q18" s="27">
        <f t="shared" si="1"/>
        <v>0</v>
      </c>
      <c r="R18" s="31">
        <f t="shared" si="2"/>
        <v>0</v>
      </c>
    </row>
    <row r="19" spans="2:18" ht="12.75">
      <c r="B19" s="26">
        <v>5</v>
      </c>
      <c r="C19">
        <f t="shared" si="3"/>
        <v>2.5000000000000004</v>
      </c>
      <c r="D19" s="27">
        <f t="shared" si="4"/>
        <v>4.330127018922193</v>
      </c>
      <c r="E19">
        <f t="shared" si="5"/>
        <v>-2.5000000000000004</v>
      </c>
      <c r="F19" s="27">
        <f t="shared" si="6"/>
        <v>-4.330127018922193</v>
      </c>
      <c r="H19" s="26">
        <v>5</v>
      </c>
      <c r="I19" s="2">
        <v>0</v>
      </c>
      <c r="J19" s="4">
        <v>1</v>
      </c>
      <c r="K19" s="3">
        <v>0</v>
      </c>
      <c r="L19" s="3">
        <v>0</v>
      </c>
      <c r="M19" s="2">
        <v>0</v>
      </c>
      <c r="N19" s="4">
        <v>0</v>
      </c>
      <c r="O19" s="23"/>
      <c r="P19" s="27">
        <f t="shared" si="0"/>
        <v>-0.5000000000000001</v>
      </c>
      <c r="Q19" s="27">
        <f t="shared" si="1"/>
        <v>-0.8660254037844386</v>
      </c>
      <c r="R19">
        <f t="shared" si="2"/>
        <v>120.00000000000001</v>
      </c>
    </row>
    <row r="20" spans="2:18" ht="12.75">
      <c r="B20" s="26">
        <v>6</v>
      </c>
      <c r="C20">
        <f t="shared" si="3"/>
        <v>3.000000000000001</v>
      </c>
      <c r="D20" s="27">
        <f t="shared" si="4"/>
        <v>5.196152422706632</v>
      </c>
      <c r="E20" s="28">
        <f t="shared" si="5"/>
        <v>-3.000000000000001</v>
      </c>
      <c r="F20" s="27">
        <f t="shared" si="6"/>
        <v>-5.196152422706632</v>
      </c>
      <c r="H20" s="26">
        <v>6</v>
      </c>
      <c r="I20" s="8">
        <v>1</v>
      </c>
      <c r="J20" s="10">
        <v>0</v>
      </c>
      <c r="K20" s="9">
        <v>0</v>
      </c>
      <c r="L20" s="9">
        <v>0</v>
      </c>
      <c r="M20" s="8">
        <v>0</v>
      </c>
      <c r="N20" s="10">
        <v>0</v>
      </c>
      <c r="O20" s="23" t="s">
        <v>17</v>
      </c>
      <c r="P20" s="27">
        <f t="shared" si="0"/>
        <v>0.5000000000000001</v>
      </c>
      <c r="Q20" s="27">
        <f t="shared" si="1"/>
        <v>0.8660254037844386</v>
      </c>
      <c r="R20">
        <f t="shared" si="2"/>
        <v>59.999999999999986</v>
      </c>
    </row>
    <row r="21" spans="2:18" ht="12.75">
      <c r="B21" s="26">
        <v>7</v>
      </c>
      <c r="C21">
        <f t="shared" si="3"/>
        <v>3.500000000000001</v>
      </c>
      <c r="D21" s="27">
        <f t="shared" si="4"/>
        <v>6.06217782649107</v>
      </c>
      <c r="E21">
        <f t="shared" si="5"/>
        <v>-3.500000000000001</v>
      </c>
      <c r="F21" s="27">
        <f t="shared" si="6"/>
        <v>-6.06217782649107</v>
      </c>
      <c r="H21" s="26">
        <v>7</v>
      </c>
      <c r="I21" s="2">
        <v>0</v>
      </c>
      <c r="J21" s="4">
        <v>0</v>
      </c>
      <c r="K21" s="3">
        <v>0</v>
      </c>
      <c r="L21" s="3">
        <v>1</v>
      </c>
      <c r="M21" s="2">
        <v>0</v>
      </c>
      <c r="N21" s="4">
        <v>1</v>
      </c>
      <c r="O21" s="23"/>
      <c r="P21" s="27">
        <f t="shared" si="0"/>
        <v>-0.4999999999999999</v>
      </c>
      <c r="Q21" s="27">
        <f t="shared" si="1"/>
        <v>-0.8660254037844386</v>
      </c>
      <c r="R21">
        <f t="shared" si="2"/>
        <v>120.00000000000001</v>
      </c>
    </row>
    <row r="22" spans="2:18" ht="12.75">
      <c r="B22" s="26">
        <v>8</v>
      </c>
      <c r="C22">
        <f t="shared" si="3"/>
        <v>4.000000000000001</v>
      </c>
      <c r="D22" s="27">
        <f t="shared" si="4"/>
        <v>6.928203230275509</v>
      </c>
      <c r="E22">
        <f t="shared" si="5"/>
        <v>-4.000000000000001</v>
      </c>
      <c r="F22" s="27">
        <f t="shared" si="6"/>
        <v>-6.928203230275509</v>
      </c>
      <c r="H22" s="26">
        <v>8</v>
      </c>
      <c r="I22" s="8">
        <v>0</v>
      </c>
      <c r="J22" s="10">
        <v>0</v>
      </c>
      <c r="K22" s="9">
        <v>1</v>
      </c>
      <c r="L22" s="9">
        <v>0</v>
      </c>
      <c r="M22" s="8">
        <v>1</v>
      </c>
      <c r="N22" s="10">
        <v>0</v>
      </c>
      <c r="O22" s="23" t="s">
        <v>17</v>
      </c>
      <c r="P22" s="27">
        <f t="shared" si="0"/>
        <v>0.4999999999999999</v>
      </c>
      <c r="Q22" s="27">
        <f t="shared" si="1"/>
        <v>0.8660254037844386</v>
      </c>
      <c r="R22">
        <f t="shared" si="2"/>
        <v>60.00000000000002</v>
      </c>
    </row>
    <row r="23" spans="2:18" ht="12.75">
      <c r="B23" s="26">
        <v>9</v>
      </c>
      <c r="C23">
        <f t="shared" si="3"/>
        <v>4.500000000000001</v>
      </c>
      <c r="D23" s="27">
        <f t="shared" si="4"/>
        <v>7.794228634059947</v>
      </c>
      <c r="E23">
        <f t="shared" si="5"/>
        <v>-4.500000000000001</v>
      </c>
      <c r="F23" s="27">
        <f t="shared" si="6"/>
        <v>-7.794228634059947</v>
      </c>
      <c r="H23" s="26">
        <f>H22+1</f>
        <v>9</v>
      </c>
      <c r="I23" s="8">
        <v>0</v>
      </c>
      <c r="J23" s="10">
        <v>0</v>
      </c>
      <c r="K23" s="9">
        <v>0</v>
      </c>
      <c r="L23" s="9">
        <v>1</v>
      </c>
      <c r="M23" s="8">
        <v>1</v>
      </c>
      <c r="N23" s="10">
        <v>0</v>
      </c>
      <c r="O23" s="23"/>
      <c r="P23" s="27">
        <f t="shared" si="0"/>
        <v>-1.5</v>
      </c>
      <c r="Q23" s="27">
        <f t="shared" si="1"/>
        <v>0.8660254037844386</v>
      </c>
      <c r="R23" t="e">
        <f t="shared" si="2"/>
        <v>#NUM!</v>
      </c>
    </row>
    <row r="24" spans="2:18" ht="12.75">
      <c r="B24" s="26">
        <v>10</v>
      </c>
      <c r="C24">
        <f t="shared" si="3"/>
        <v>5.000000000000001</v>
      </c>
      <c r="D24" s="27">
        <f t="shared" si="4"/>
        <v>8.660254037844386</v>
      </c>
      <c r="E24">
        <f t="shared" si="5"/>
        <v>-5.000000000000001</v>
      </c>
      <c r="F24" s="27">
        <f t="shared" si="6"/>
        <v>-8.660254037844386</v>
      </c>
      <c r="H24" s="26">
        <f aca="true" t="shared" si="7" ref="H24:H44">H23+1</f>
        <v>10</v>
      </c>
      <c r="I24" s="5">
        <v>0</v>
      </c>
      <c r="J24" s="7">
        <v>0</v>
      </c>
      <c r="K24" s="6">
        <v>1</v>
      </c>
      <c r="L24" s="6">
        <v>0</v>
      </c>
      <c r="M24" s="5">
        <v>0</v>
      </c>
      <c r="N24" s="7">
        <v>1</v>
      </c>
      <c r="O24" s="23"/>
      <c r="P24" s="27">
        <f t="shared" si="0"/>
        <v>1.5</v>
      </c>
      <c r="Q24" s="27">
        <f t="shared" si="1"/>
        <v>-0.8660254037844386</v>
      </c>
      <c r="R24" t="e">
        <f t="shared" si="2"/>
        <v>#NUM!</v>
      </c>
    </row>
    <row r="25" spans="8:18" ht="12.75">
      <c r="H25" s="26">
        <f t="shared" si="7"/>
        <v>11</v>
      </c>
      <c r="I25" s="2">
        <v>0</v>
      </c>
      <c r="J25" s="4">
        <v>1</v>
      </c>
      <c r="K25" s="3">
        <v>0</v>
      </c>
      <c r="L25" s="3">
        <v>0</v>
      </c>
      <c r="M25" s="2">
        <v>0</v>
      </c>
      <c r="N25" s="4">
        <v>1</v>
      </c>
      <c r="O25" s="23"/>
      <c r="P25" s="27">
        <f t="shared" si="0"/>
        <v>0</v>
      </c>
      <c r="Q25" s="27">
        <f t="shared" si="1"/>
        <v>-1.7320508075688772</v>
      </c>
      <c r="R25" s="27">
        <f t="shared" si="2"/>
        <v>51.96152422706632</v>
      </c>
    </row>
    <row r="26" spans="3:18" ht="12.75">
      <c r="C26" s="32" t="s">
        <v>6</v>
      </c>
      <c r="D26" s="32"/>
      <c r="E26" s="32" t="s">
        <v>7</v>
      </c>
      <c r="F26" s="32"/>
      <c r="H26" s="26">
        <f t="shared" si="7"/>
        <v>12</v>
      </c>
      <c r="I26" s="8">
        <v>1</v>
      </c>
      <c r="J26" s="10">
        <v>0</v>
      </c>
      <c r="K26" s="9">
        <v>0</v>
      </c>
      <c r="L26" s="9">
        <v>0</v>
      </c>
      <c r="M26" s="8">
        <v>1</v>
      </c>
      <c r="N26" s="10">
        <v>0</v>
      </c>
      <c r="O26" s="23"/>
      <c r="P26" s="27">
        <f t="shared" si="0"/>
        <v>0</v>
      </c>
      <c r="Q26" s="27">
        <f t="shared" si="1"/>
        <v>1.7320508075688772</v>
      </c>
      <c r="R26" s="27">
        <f t="shared" si="2"/>
        <v>51.96152422706632</v>
      </c>
    </row>
    <row r="27" spans="1:18" ht="12.75">
      <c r="A27" t="s">
        <v>4</v>
      </c>
      <c r="B27" s="26" t="s">
        <v>2</v>
      </c>
      <c r="C27" s="20" t="s">
        <v>8</v>
      </c>
      <c r="D27" s="20" t="s">
        <v>9</v>
      </c>
      <c r="E27" s="20" t="s">
        <v>8</v>
      </c>
      <c r="F27" s="20" t="s">
        <v>9</v>
      </c>
      <c r="H27" s="26">
        <f t="shared" si="7"/>
        <v>13</v>
      </c>
      <c r="I27" s="8">
        <v>0</v>
      </c>
      <c r="J27" s="10">
        <v>1</v>
      </c>
      <c r="K27" s="9">
        <v>0</v>
      </c>
      <c r="L27" s="9">
        <v>0</v>
      </c>
      <c r="M27" s="8">
        <v>1</v>
      </c>
      <c r="N27" s="10">
        <v>0</v>
      </c>
      <c r="O27" s="23"/>
      <c r="P27" s="27">
        <f t="shared" si="0"/>
        <v>-1.0000000000000002</v>
      </c>
      <c r="Q27" s="27">
        <f t="shared" si="1"/>
        <v>0</v>
      </c>
      <c r="R27" t="e">
        <f t="shared" si="2"/>
        <v>#NUM!</v>
      </c>
    </row>
    <row r="28" spans="2:18" ht="12.75">
      <c r="B28" s="26">
        <v>1</v>
      </c>
      <c r="C28">
        <v>1</v>
      </c>
      <c r="D28">
        <v>0</v>
      </c>
      <c r="E28">
        <v>-1</v>
      </c>
      <c r="F28">
        <v>0</v>
      </c>
      <c r="H28" s="26">
        <f t="shared" si="7"/>
        <v>14</v>
      </c>
      <c r="I28" s="8">
        <v>1</v>
      </c>
      <c r="J28" s="10">
        <v>0</v>
      </c>
      <c r="K28" s="9">
        <v>0</v>
      </c>
      <c r="L28" s="9">
        <v>0</v>
      </c>
      <c r="M28" s="8">
        <v>0</v>
      </c>
      <c r="N28" s="10">
        <v>1</v>
      </c>
      <c r="O28" s="23"/>
      <c r="P28" s="27">
        <f t="shared" si="0"/>
        <v>1.0000000000000002</v>
      </c>
      <c r="Q28" s="27">
        <f t="shared" si="1"/>
        <v>0</v>
      </c>
      <c r="R28" t="e">
        <f t="shared" si="2"/>
        <v>#NUM!</v>
      </c>
    </row>
    <row r="29" spans="2:18" ht="12.75">
      <c r="B29" s="26">
        <v>2</v>
      </c>
      <c r="C29">
        <v>2</v>
      </c>
      <c r="D29">
        <v>0</v>
      </c>
      <c r="E29">
        <v>-2</v>
      </c>
      <c r="F29">
        <v>0</v>
      </c>
      <c r="H29" s="26">
        <f t="shared" si="7"/>
        <v>15</v>
      </c>
      <c r="I29" s="2">
        <v>0</v>
      </c>
      <c r="J29" s="4">
        <v>1</v>
      </c>
      <c r="K29" s="3">
        <v>0</v>
      </c>
      <c r="L29" s="3">
        <v>1</v>
      </c>
      <c r="M29" s="2">
        <v>0</v>
      </c>
      <c r="N29" s="4">
        <v>0</v>
      </c>
      <c r="O29" s="23"/>
      <c r="P29" s="27">
        <f t="shared" si="0"/>
        <v>-1.5</v>
      </c>
      <c r="Q29" s="27">
        <f t="shared" si="1"/>
        <v>-0.8660254037844386</v>
      </c>
      <c r="R29" t="e">
        <f t="shared" si="2"/>
        <v>#NUM!</v>
      </c>
    </row>
    <row r="30" spans="2:18" ht="12.75">
      <c r="B30" s="26">
        <v>3</v>
      </c>
      <c r="C30">
        <v>3</v>
      </c>
      <c r="D30">
        <v>0</v>
      </c>
      <c r="E30">
        <v>-3</v>
      </c>
      <c r="F30">
        <v>0</v>
      </c>
      <c r="H30" s="26">
        <f t="shared" si="7"/>
        <v>16</v>
      </c>
      <c r="I30" s="8">
        <v>1</v>
      </c>
      <c r="J30" s="10">
        <v>0</v>
      </c>
      <c r="K30" s="9">
        <v>1</v>
      </c>
      <c r="L30" s="9">
        <v>0</v>
      </c>
      <c r="M30" s="8">
        <v>0</v>
      </c>
      <c r="N30" s="10">
        <v>0</v>
      </c>
      <c r="O30" s="23"/>
      <c r="P30" s="27">
        <f t="shared" si="0"/>
        <v>1.5</v>
      </c>
      <c r="Q30" s="27">
        <f t="shared" si="1"/>
        <v>0.8660254037844386</v>
      </c>
      <c r="R30" t="e">
        <f t="shared" si="2"/>
        <v>#NUM!</v>
      </c>
    </row>
    <row r="31" spans="2:18" ht="12.75">
      <c r="B31" s="26">
        <v>4</v>
      </c>
      <c r="C31">
        <v>4</v>
      </c>
      <c r="D31">
        <v>0</v>
      </c>
      <c r="E31">
        <v>-4</v>
      </c>
      <c r="F31">
        <v>0</v>
      </c>
      <c r="H31" s="26">
        <f t="shared" si="7"/>
        <v>17</v>
      </c>
      <c r="I31" s="8">
        <v>0</v>
      </c>
      <c r="J31" s="10">
        <v>1</v>
      </c>
      <c r="K31" s="9">
        <v>1</v>
      </c>
      <c r="L31" s="9">
        <v>0</v>
      </c>
      <c r="M31" s="8">
        <v>0</v>
      </c>
      <c r="N31" s="10">
        <v>0</v>
      </c>
      <c r="O31" s="25" t="s">
        <v>19</v>
      </c>
      <c r="P31" s="27">
        <f t="shared" si="0"/>
        <v>0.4999999999999999</v>
      </c>
      <c r="Q31" s="27">
        <f t="shared" si="1"/>
        <v>-0.8660254037844386</v>
      </c>
      <c r="R31">
        <f t="shared" si="2"/>
        <v>60.00000000000002</v>
      </c>
    </row>
    <row r="32" spans="2:18" ht="12.75">
      <c r="B32" s="26">
        <v>5</v>
      </c>
      <c r="C32">
        <v>5</v>
      </c>
      <c r="D32">
        <v>0</v>
      </c>
      <c r="E32">
        <v>-5</v>
      </c>
      <c r="F32">
        <v>0</v>
      </c>
      <c r="H32" s="26">
        <f t="shared" si="7"/>
        <v>18</v>
      </c>
      <c r="I32" s="5">
        <v>1</v>
      </c>
      <c r="J32" s="7">
        <v>0</v>
      </c>
      <c r="K32" s="6">
        <v>0</v>
      </c>
      <c r="L32" s="6">
        <v>1</v>
      </c>
      <c r="M32" s="5">
        <v>0</v>
      </c>
      <c r="N32" s="7">
        <v>0</v>
      </c>
      <c r="O32" s="25" t="s">
        <v>18</v>
      </c>
      <c r="P32" s="27">
        <f t="shared" si="0"/>
        <v>-0.4999999999999999</v>
      </c>
      <c r="Q32" s="27">
        <f t="shared" si="1"/>
        <v>0.8660254037844386</v>
      </c>
      <c r="R32">
        <f t="shared" si="2"/>
        <v>120.00000000000001</v>
      </c>
    </row>
    <row r="33" spans="2:18" ht="12.75">
      <c r="B33" s="26">
        <v>6</v>
      </c>
      <c r="C33">
        <v>6</v>
      </c>
      <c r="D33">
        <v>0</v>
      </c>
      <c r="E33">
        <v>-6</v>
      </c>
      <c r="F33">
        <v>0</v>
      </c>
      <c r="H33" s="26">
        <f t="shared" si="7"/>
        <v>19</v>
      </c>
      <c r="I33" s="14">
        <v>0</v>
      </c>
      <c r="J33" s="16">
        <v>1</v>
      </c>
      <c r="K33" s="15">
        <v>0</v>
      </c>
      <c r="L33" s="15">
        <v>1</v>
      </c>
      <c r="M33" s="14">
        <v>1</v>
      </c>
      <c r="N33" s="16">
        <v>0</v>
      </c>
      <c r="O33" s="23"/>
      <c r="P33" s="27">
        <f t="shared" si="0"/>
        <v>-2</v>
      </c>
      <c r="Q33" s="27">
        <f t="shared" si="1"/>
        <v>0</v>
      </c>
      <c r="R33" t="e">
        <f t="shared" si="2"/>
        <v>#NUM!</v>
      </c>
    </row>
    <row r="34" spans="2:18" ht="12.75">
      <c r="B34" s="26">
        <v>7</v>
      </c>
      <c r="C34">
        <v>7</v>
      </c>
      <c r="D34">
        <v>0</v>
      </c>
      <c r="E34">
        <v>-7</v>
      </c>
      <c r="F34">
        <v>0</v>
      </c>
      <c r="H34" s="26">
        <f t="shared" si="7"/>
        <v>20</v>
      </c>
      <c r="I34" s="12">
        <v>0</v>
      </c>
      <c r="J34" s="13">
        <v>1</v>
      </c>
      <c r="K34" s="11">
        <v>0</v>
      </c>
      <c r="L34" s="11">
        <v>1</v>
      </c>
      <c r="M34" s="12">
        <v>0</v>
      </c>
      <c r="N34" s="13">
        <v>1</v>
      </c>
      <c r="O34" s="25" t="s">
        <v>20</v>
      </c>
      <c r="P34" s="27">
        <f t="shared" si="0"/>
        <v>-0.9999999999999999</v>
      </c>
      <c r="Q34" s="27">
        <f t="shared" si="1"/>
        <v>-1.7320508075688772</v>
      </c>
      <c r="R34">
        <f t="shared" si="2"/>
        <v>90.00000000000001</v>
      </c>
    </row>
    <row r="35" spans="2:18" ht="12.75">
      <c r="B35" s="26">
        <v>8</v>
      </c>
      <c r="C35">
        <v>8</v>
      </c>
      <c r="D35">
        <v>0</v>
      </c>
      <c r="E35">
        <v>-8</v>
      </c>
      <c r="F35">
        <v>0</v>
      </c>
      <c r="H35" s="26">
        <f t="shared" si="7"/>
        <v>21</v>
      </c>
      <c r="I35" s="14">
        <v>0</v>
      </c>
      <c r="J35" s="16">
        <v>1</v>
      </c>
      <c r="K35" s="15">
        <v>1</v>
      </c>
      <c r="L35" s="15">
        <v>0</v>
      </c>
      <c r="M35" s="14">
        <v>0</v>
      </c>
      <c r="N35" s="16">
        <v>1</v>
      </c>
      <c r="O35" s="23"/>
      <c r="P35" s="27">
        <f t="shared" si="0"/>
        <v>1</v>
      </c>
      <c r="Q35" s="27">
        <f t="shared" si="1"/>
        <v>-1.7320508075688772</v>
      </c>
      <c r="R35">
        <f t="shared" si="2"/>
        <v>0</v>
      </c>
    </row>
    <row r="36" spans="2:18" ht="12.75">
      <c r="B36" s="26">
        <v>9</v>
      </c>
      <c r="C36">
        <v>9</v>
      </c>
      <c r="D36">
        <v>0</v>
      </c>
      <c r="E36">
        <v>-9</v>
      </c>
      <c r="F36">
        <v>0</v>
      </c>
      <c r="H36" s="26">
        <f t="shared" si="7"/>
        <v>22</v>
      </c>
      <c r="I36" s="17">
        <v>0</v>
      </c>
      <c r="J36" s="19">
        <v>1</v>
      </c>
      <c r="K36" s="18">
        <v>0</v>
      </c>
      <c r="L36" s="18">
        <v>1</v>
      </c>
      <c r="M36" s="17">
        <v>0</v>
      </c>
      <c r="N36" s="19">
        <v>1</v>
      </c>
      <c r="O36" s="25" t="s">
        <v>20</v>
      </c>
      <c r="P36" s="27">
        <f t="shared" si="0"/>
        <v>-0.9999999999999999</v>
      </c>
      <c r="Q36" s="27">
        <f t="shared" si="1"/>
        <v>-1.7320508075688772</v>
      </c>
      <c r="R36">
        <f t="shared" si="2"/>
        <v>90.00000000000001</v>
      </c>
    </row>
    <row r="37" spans="2:18" ht="12.75">
      <c r="B37" s="26">
        <v>10</v>
      </c>
      <c r="C37">
        <v>10</v>
      </c>
      <c r="D37">
        <v>0</v>
      </c>
      <c r="E37">
        <v>-10</v>
      </c>
      <c r="F37">
        <v>0</v>
      </c>
      <c r="H37" s="26">
        <f t="shared" si="7"/>
        <v>23</v>
      </c>
      <c r="I37" s="12">
        <v>1</v>
      </c>
      <c r="J37" s="13">
        <v>0</v>
      </c>
      <c r="K37" s="11">
        <v>0</v>
      </c>
      <c r="L37" s="11">
        <v>1</v>
      </c>
      <c r="M37" s="12">
        <v>0</v>
      </c>
      <c r="N37" s="10">
        <v>1</v>
      </c>
      <c r="O37" s="23"/>
      <c r="P37" s="27">
        <f t="shared" si="0"/>
        <v>2.220446049250313E-16</v>
      </c>
      <c r="Q37" s="27">
        <f t="shared" si="1"/>
        <v>0</v>
      </c>
      <c r="R37" s="31">
        <f t="shared" si="2"/>
        <v>4.053239664633446E+17</v>
      </c>
    </row>
    <row r="38" spans="2:18" s="1" customFormat="1" ht="12.75">
      <c r="B38" s="26"/>
      <c r="H38" s="26">
        <f t="shared" si="7"/>
        <v>24</v>
      </c>
      <c r="I38" s="17">
        <v>0</v>
      </c>
      <c r="J38" s="19">
        <v>1</v>
      </c>
      <c r="K38" s="6">
        <v>0</v>
      </c>
      <c r="L38" s="6">
        <v>1</v>
      </c>
      <c r="M38" s="5">
        <v>0</v>
      </c>
      <c r="N38" s="7">
        <v>1</v>
      </c>
      <c r="O38" s="24"/>
      <c r="P38" s="27">
        <f t="shared" si="0"/>
        <v>-0.9999999999999999</v>
      </c>
      <c r="Q38" s="27">
        <f t="shared" si="1"/>
        <v>-1.7320508075688772</v>
      </c>
      <c r="R38">
        <f t="shared" si="2"/>
        <v>90.00000000000001</v>
      </c>
    </row>
    <row r="39" spans="3:18" ht="12.75">
      <c r="C39" s="32" t="s">
        <v>6</v>
      </c>
      <c r="D39" s="32"/>
      <c r="E39" s="32" t="s">
        <v>7</v>
      </c>
      <c r="F39" s="32"/>
      <c r="H39" s="26">
        <f t="shared" si="7"/>
        <v>25</v>
      </c>
      <c r="I39" s="14">
        <v>1</v>
      </c>
      <c r="J39" s="16">
        <v>0</v>
      </c>
      <c r="K39" s="15">
        <v>1</v>
      </c>
      <c r="L39" s="15">
        <v>0</v>
      </c>
      <c r="M39" s="14">
        <v>1</v>
      </c>
      <c r="N39" s="16">
        <v>0</v>
      </c>
      <c r="O39" s="23"/>
      <c r="P39" s="27">
        <f t="shared" si="0"/>
        <v>0.9999999999999999</v>
      </c>
      <c r="Q39" s="27">
        <f t="shared" si="1"/>
        <v>1.7320508075688772</v>
      </c>
      <c r="R39">
        <f t="shared" si="2"/>
        <v>4.2688682312579694E-07</v>
      </c>
    </row>
    <row r="40" spans="1:18" ht="12.75">
      <c r="A40" t="s">
        <v>5</v>
      </c>
      <c r="B40" s="26" t="s">
        <v>2</v>
      </c>
      <c r="C40" s="20" t="s">
        <v>8</v>
      </c>
      <c r="D40" s="20" t="s">
        <v>9</v>
      </c>
      <c r="E40" s="20" t="s">
        <v>8</v>
      </c>
      <c r="F40" s="20" t="s">
        <v>9</v>
      </c>
      <c r="H40" s="26">
        <f t="shared" si="7"/>
        <v>26</v>
      </c>
      <c r="I40" s="12">
        <v>1</v>
      </c>
      <c r="J40" s="13">
        <v>0</v>
      </c>
      <c r="K40" s="11">
        <v>1</v>
      </c>
      <c r="L40" s="11">
        <v>0</v>
      </c>
      <c r="M40" s="12">
        <v>0</v>
      </c>
      <c r="N40" s="13">
        <v>1</v>
      </c>
      <c r="O40" s="23"/>
      <c r="P40" s="27">
        <f t="shared" si="0"/>
        <v>2</v>
      </c>
      <c r="Q40" s="27">
        <f t="shared" si="1"/>
        <v>0</v>
      </c>
      <c r="R40" t="e">
        <f t="shared" si="2"/>
        <v>#NUM!</v>
      </c>
    </row>
    <row r="41" spans="2:18" ht="12.75">
      <c r="B41" s="26">
        <v>1</v>
      </c>
      <c r="C41">
        <f>$B$10*B41*-1</f>
        <v>-0.5000000000000001</v>
      </c>
      <c r="D41" s="27">
        <f>$B$9*B41</f>
        <v>0.8660254037844386</v>
      </c>
      <c r="E41">
        <f>$B$10*B41</f>
        <v>0.5000000000000001</v>
      </c>
      <c r="F41" s="27">
        <f>$B$9*B41*-1</f>
        <v>-0.8660254037844386</v>
      </c>
      <c r="H41" s="26">
        <f t="shared" si="7"/>
        <v>27</v>
      </c>
      <c r="I41" s="14">
        <v>1</v>
      </c>
      <c r="J41" s="16">
        <v>0</v>
      </c>
      <c r="K41" s="15">
        <v>1</v>
      </c>
      <c r="L41" s="15">
        <v>0</v>
      </c>
      <c r="M41" s="14">
        <v>1</v>
      </c>
      <c r="N41" s="16">
        <v>0</v>
      </c>
      <c r="O41" s="23"/>
      <c r="P41" s="27">
        <f t="shared" si="0"/>
        <v>0.9999999999999999</v>
      </c>
      <c r="Q41" s="27">
        <f t="shared" si="1"/>
        <v>1.7320508075688772</v>
      </c>
      <c r="R41">
        <f t="shared" si="2"/>
        <v>4.2688682312579694E-07</v>
      </c>
    </row>
    <row r="42" spans="2:18" ht="12.75">
      <c r="B42" s="26">
        <v>2</v>
      </c>
      <c r="C42">
        <f>$B$10*B42*-1</f>
        <v>-1.0000000000000002</v>
      </c>
      <c r="D42" s="27">
        <f>$B$9*B42</f>
        <v>1.7320508075688772</v>
      </c>
      <c r="E42">
        <f>$B$10*B42</f>
        <v>1.0000000000000002</v>
      </c>
      <c r="F42" s="27">
        <f>$B$9*B42*-1</f>
        <v>-1.7320508075688772</v>
      </c>
      <c r="H42" s="26">
        <f t="shared" si="7"/>
        <v>28</v>
      </c>
      <c r="I42" s="17">
        <v>1</v>
      </c>
      <c r="J42" s="19">
        <v>0</v>
      </c>
      <c r="K42" s="18">
        <v>0</v>
      </c>
      <c r="L42" s="18">
        <v>1</v>
      </c>
      <c r="M42" s="17">
        <v>1</v>
      </c>
      <c r="N42" s="19">
        <v>0</v>
      </c>
      <c r="O42" s="23"/>
      <c r="P42" s="27">
        <f t="shared" si="0"/>
        <v>-1</v>
      </c>
      <c r="Q42" s="27">
        <f t="shared" si="1"/>
        <v>1.7320508075688772</v>
      </c>
      <c r="R42">
        <f t="shared" si="2"/>
        <v>90</v>
      </c>
    </row>
    <row r="43" spans="2:18" ht="12.75">
      <c r="B43" s="26">
        <v>3</v>
      </c>
      <c r="C43">
        <f aca="true" t="shared" si="8" ref="C43:C50">$B$10*B43*-1</f>
        <v>-1.5000000000000004</v>
      </c>
      <c r="D43" s="27">
        <f aca="true" t="shared" si="9" ref="D43:D50">$B$9*B43</f>
        <v>2.598076211353316</v>
      </c>
      <c r="E43">
        <f aca="true" t="shared" si="10" ref="E43:E50">$B$10*B43</f>
        <v>1.5000000000000004</v>
      </c>
      <c r="F43" s="27">
        <f aca="true" t="shared" si="11" ref="F43:F50">$B$9*B43*-1</f>
        <v>-2.598076211353316</v>
      </c>
      <c r="H43" s="26">
        <f t="shared" si="7"/>
        <v>29</v>
      </c>
      <c r="I43" s="12">
        <v>1</v>
      </c>
      <c r="J43" s="13">
        <v>0</v>
      </c>
      <c r="K43" s="11">
        <v>1</v>
      </c>
      <c r="L43" s="11">
        <v>0</v>
      </c>
      <c r="M43" s="12">
        <v>1</v>
      </c>
      <c r="N43" s="10">
        <v>0</v>
      </c>
      <c r="O43" s="23"/>
      <c r="P43" s="27">
        <f t="shared" si="0"/>
        <v>0.9999999999999999</v>
      </c>
      <c r="Q43" s="27">
        <f t="shared" si="1"/>
        <v>1.7320508075688772</v>
      </c>
      <c r="R43">
        <f t="shared" si="2"/>
        <v>4.2688682312579694E-07</v>
      </c>
    </row>
    <row r="44" spans="2:18" ht="12.75">
      <c r="B44" s="26">
        <v>4</v>
      </c>
      <c r="C44">
        <f t="shared" si="8"/>
        <v>-2.0000000000000004</v>
      </c>
      <c r="D44" s="27">
        <f t="shared" si="9"/>
        <v>3.4641016151377544</v>
      </c>
      <c r="E44">
        <f t="shared" si="10"/>
        <v>2.0000000000000004</v>
      </c>
      <c r="F44" s="27">
        <f t="shared" si="11"/>
        <v>-3.4641016151377544</v>
      </c>
      <c r="H44" s="26">
        <f t="shared" si="7"/>
        <v>30</v>
      </c>
      <c r="I44" s="17">
        <v>0</v>
      </c>
      <c r="J44" s="19">
        <v>1</v>
      </c>
      <c r="K44" s="6">
        <v>1</v>
      </c>
      <c r="L44" s="6">
        <v>0</v>
      </c>
      <c r="M44" s="5">
        <v>1</v>
      </c>
      <c r="N44" s="7">
        <v>0</v>
      </c>
      <c r="O44" s="23"/>
      <c r="P44" s="27">
        <f t="shared" si="0"/>
        <v>-2.220446049250313E-16</v>
      </c>
      <c r="Q44" s="27">
        <f t="shared" si="1"/>
        <v>0</v>
      </c>
      <c r="R44">
        <f t="shared" si="2"/>
        <v>4.053239664633447E+17</v>
      </c>
    </row>
    <row r="45" spans="2:15" ht="12.75">
      <c r="B45" s="26">
        <v>5</v>
      </c>
      <c r="C45">
        <f t="shared" si="8"/>
        <v>-2.5000000000000004</v>
      </c>
      <c r="D45" s="27">
        <f t="shared" si="9"/>
        <v>4.330127018922193</v>
      </c>
      <c r="E45">
        <f t="shared" si="10"/>
        <v>2.5000000000000004</v>
      </c>
      <c r="F45" s="27">
        <f t="shared" si="11"/>
        <v>-4.330127018922193</v>
      </c>
      <c r="O45" s="23"/>
    </row>
    <row r="46" spans="2:6" ht="12.75">
      <c r="B46" s="26">
        <v>6</v>
      </c>
      <c r="C46">
        <f t="shared" si="8"/>
        <v>-3.000000000000001</v>
      </c>
      <c r="D46" s="27">
        <f t="shared" si="9"/>
        <v>5.196152422706632</v>
      </c>
      <c r="E46">
        <f t="shared" si="10"/>
        <v>3.000000000000001</v>
      </c>
      <c r="F46" s="27">
        <f t="shared" si="11"/>
        <v>-5.196152422706632</v>
      </c>
    </row>
    <row r="47" spans="2:6" ht="12.75">
      <c r="B47" s="26">
        <v>7</v>
      </c>
      <c r="C47">
        <f t="shared" si="8"/>
        <v>-3.500000000000001</v>
      </c>
      <c r="D47" s="27">
        <f t="shared" si="9"/>
        <v>6.06217782649107</v>
      </c>
      <c r="E47">
        <f t="shared" si="10"/>
        <v>3.500000000000001</v>
      </c>
      <c r="F47" s="27">
        <f t="shared" si="11"/>
        <v>-6.06217782649107</v>
      </c>
    </row>
    <row r="48" spans="2:6" ht="12.75">
      <c r="B48" s="26">
        <v>8</v>
      </c>
      <c r="C48">
        <f t="shared" si="8"/>
        <v>-4.000000000000001</v>
      </c>
      <c r="D48" s="27">
        <f t="shared" si="9"/>
        <v>6.928203230275509</v>
      </c>
      <c r="E48">
        <f t="shared" si="10"/>
        <v>4.000000000000001</v>
      </c>
      <c r="F48" s="27">
        <f t="shared" si="11"/>
        <v>-6.928203230275509</v>
      </c>
    </row>
    <row r="49" spans="2:6" ht="12.75">
      <c r="B49" s="26">
        <v>9</v>
      </c>
      <c r="C49">
        <f t="shared" si="8"/>
        <v>-4.500000000000001</v>
      </c>
      <c r="D49" s="27">
        <f t="shared" si="9"/>
        <v>7.794228634059947</v>
      </c>
      <c r="E49">
        <f t="shared" si="10"/>
        <v>4.500000000000001</v>
      </c>
      <c r="F49" s="27">
        <f t="shared" si="11"/>
        <v>-7.794228634059947</v>
      </c>
    </row>
    <row r="50" spans="2:6" ht="12.75">
      <c r="B50" s="26">
        <v>10</v>
      </c>
      <c r="C50">
        <f t="shared" si="8"/>
        <v>-5.000000000000001</v>
      </c>
      <c r="D50" s="27">
        <f t="shared" si="9"/>
        <v>8.660254037844386</v>
      </c>
      <c r="E50">
        <f t="shared" si="10"/>
        <v>5.000000000000001</v>
      </c>
      <c r="F50" s="27">
        <f t="shared" si="11"/>
        <v>-8.660254037844386</v>
      </c>
    </row>
  </sheetData>
  <mergeCells count="11">
    <mergeCell ref="H3:R4"/>
    <mergeCell ref="A3:F4"/>
    <mergeCell ref="I12:J12"/>
    <mergeCell ref="K12:L12"/>
    <mergeCell ref="M12:N12"/>
    <mergeCell ref="C39:D39"/>
    <mergeCell ref="E39:F39"/>
    <mergeCell ref="C13:D13"/>
    <mergeCell ref="E13:F13"/>
    <mergeCell ref="C26:D26"/>
    <mergeCell ref="E26:F26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2007-02-19T15:06:15Z</dcterms:created>
  <dcterms:modified xsi:type="dcterms:W3CDTF">2007-02-20T14:42:26Z</dcterms:modified>
  <cp:category/>
  <cp:version/>
  <cp:contentType/>
  <cp:contentStatus/>
</cp:coreProperties>
</file>